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2750" windowHeight="17580"/>
  </bookViews>
  <sheets>
    <sheet name="Hinnatabel" sheetId="2" r:id="rId1"/>
  </sheets>
  <definedNames>
    <definedName name="_xlnm.Print_Area" localSheetId="0">Hinnatabel!$A$1:$F$110</definedName>
  </definedNames>
  <calcPr calcId="145621"/>
</workbook>
</file>

<file path=xl/calcChain.xml><?xml version="1.0" encoding="utf-8"?>
<calcChain xmlns="http://schemas.openxmlformats.org/spreadsheetml/2006/main">
  <c r="F81" i="2" l="1"/>
  <c r="F46" i="2" l="1"/>
  <c r="F17" i="2" l="1"/>
  <c r="F14" i="2" l="1"/>
  <c r="F15" i="2"/>
  <c r="F16" i="2"/>
  <c r="F18" i="2"/>
  <c r="F19" i="2"/>
  <c r="F20" i="2"/>
  <c r="F21" i="2"/>
  <c r="F24" i="2"/>
  <c r="F26" i="2"/>
  <c r="F28" i="2"/>
  <c r="F29" i="2"/>
  <c r="F31" i="2"/>
  <c r="F32" i="2"/>
  <c r="F34" i="2"/>
  <c r="F35" i="2"/>
  <c r="F36" i="2"/>
  <c r="F37" i="2"/>
  <c r="F38" i="2"/>
  <c r="F40" i="2"/>
  <c r="F41" i="2"/>
  <c r="F42" i="2"/>
  <c r="F43" i="2"/>
  <c r="F45" i="2"/>
  <c r="F47" i="2"/>
  <c r="F48" i="2"/>
  <c r="F49" i="2"/>
  <c r="F51" i="2"/>
  <c r="F52" i="2"/>
  <c r="F54" i="2"/>
  <c r="F56" i="2"/>
  <c r="F57" i="2"/>
  <c r="F60" i="2"/>
  <c r="F61" i="2"/>
  <c r="F63" i="2"/>
  <c r="F65" i="2"/>
  <c r="F66" i="2"/>
  <c r="F67" i="2"/>
  <c r="F68" i="2"/>
  <c r="F70" i="2"/>
  <c r="F71" i="2"/>
  <c r="F73" i="2"/>
  <c r="F74" i="2"/>
  <c r="F75" i="2"/>
  <c r="F76" i="2"/>
  <c r="F77" i="2"/>
  <c r="F78" i="2"/>
  <c r="F80" i="2"/>
  <c r="F79" i="2" s="1"/>
  <c r="F72" i="2" l="1"/>
  <c r="F55" i="2"/>
  <c r="F39" i="2"/>
  <c r="F30" i="2"/>
  <c r="F64" i="2"/>
  <c r="F44" i="2"/>
  <c r="F69" i="2"/>
  <c r="F33" i="2"/>
  <c r="F27" i="2"/>
  <c r="F13" i="2"/>
  <c r="F11" i="2" s="1"/>
  <c r="F25" i="2" l="1"/>
  <c r="F53" i="2"/>
  <c r="F62" i="2"/>
  <c r="F85" i="2" l="1"/>
  <c r="F86" i="2" l="1"/>
  <c r="F87" i="2" s="1"/>
</calcChain>
</file>

<file path=xl/sharedStrings.xml><?xml version="1.0" encoding="utf-8"?>
<sst xmlns="http://schemas.openxmlformats.org/spreadsheetml/2006/main" count="108" uniqueCount="72">
  <si>
    <t xml:space="preserve">Kood </t>
  </si>
  <si>
    <t xml:space="preserve">Kululiik </t>
  </si>
  <si>
    <t xml:space="preserve">Maht </t>
  </si>
  <si>
    <t xml:space="preserve">Ühik </t>
  </si>
  <si>
    <t xml:space="preserve">Summa </t>
  </si>
  <si>
    <t xml:space="preserve">VÄLISRAJATISED </t>
  </si>
  <si>
    <t xml:space="preserve">Ettevalmistus ja lammutus </t>
  </si>
  <si>
    <t>Ettevalmistustööd</t>
  </si>
  <si>
    <t>obj</t>
  </si>
  <si>
    <t>kmpl</t>
  </si>
  <si>
    <t>m2</t>
  </si>
  <si>
    <t xml:space="preserve">RUUMITARINDID JA PINNAKATTED </t>
  </si>
  <si>
    <t xml:space="preserve">Vaheseinad </t>
  </si>
  <si>
    <t xml:space="preserve">Siseuksed </t>
  </si>
  <si>
    <t xml:space="preserve">Siseseinte pinnakatted </t>
  </si>
  <si>
    <t xml:space="preserve">Lagede pinnakatted </t>
  </si>
  <si>
    <t>Lagede pahteldamine ja värvimine</t>
  </si>
  <si>
    <t>Moodulripplagi 600*600*15 mm</t>
  </si>
  <si>
    <t xml:space="preserve">Põrandad ja põrandakatted </t>
  </si>
  <si>
    <t>Põrandate liistud, soklid</t>
  </si>
  <si>
    <t xml:space="preserve">SISUSTUS, INVENTAR, SEADMED </t>
  </si>
  <si>
    <t>Inventar</t>
  </si>
  <si>
    <t xml:space="preserve">TEHNOSÜSTEEMID </t>
  </si>
  <si>
    <t xml:space="preserve">Veevarustus ja kanalisatsioon </t>
  </si>
  <si>
    <t>Veevarustus</t>
  </si>
  <si>
    <t>Kanalisatsioon</t>
  </si>
  <si>
    <t>Sanitaartehnika seadmed</t>
  </si>
  <si>
    <t xml:space="preserve">Küte, ventilatsioon ja jahutus </t>
  </si>
  <si>
    <t xml:space="preserve">Tugevvoolupaigaldis </t>
  </si>
  <si>
    <t>Elektri peajaotussüsteemid</t>
  </si>
  <si>
    <t>Kaabeldus</t>
  </si>
  <si>
    <t>Valgustussüsteemid</t>
  </si>
  <si>
    <t>Instalatsioonimtaerjalid</t>
  </si>
  <si>
    <t>Maandus</t>
  </si>
  <si>
    <t xml:space="preserve">Nõrkvoolupaigaldis ja automaatika </t>
  </si>
  <si>
    <t>KOKKU</t>
  </si>
  <si>
    <t>Ühikuhind</t>
  </si>
  <si>
    <t>SUMMA</t>
  </si>
  <si>
    <t>Käibemaks 20%</t>
  </si>
  <si>
    <t>Pakkumuse hinnatabel</t>
  </si>
  <si>
    <t>Hankija: Tartu linn</t>
  </si>
  <si>
    <t>Riigihanke nimetus: Tartu Forseliuse kooli osalised remonditööd</t>
  </si>
  <si>
    <t>MÄRKUSED:</t>
  </si>
  <si>
    <t>* Kõik esitatud hinnakomponendid üksikult, aga ka koos peavad sisaldama kõiki konkreetse töö tegemiseks vajalikke otseseid ja kaudseid kulusid ning ka soovitud kasumit, selle teostamiseks, tõendamiseks, dokumenteerimiseks, Hankijale üleandmiseks jt kohustuste täitmiseks kooskõlas hankelepingu tingimustega.</t>
  </si>
  <si>
    <t xml:space="preserve">* Kõik tööd, mida Pakkuja arvates pole kajastatud töömahtude loetelus, kuid on vajalikud ehitustööde korrektseks teostamiseks, kirjeldada pakkujal "Muud tööd" rea all, näidates konkreetsed tööde nimetused ja mahud. </t>
  </si>
  <si>
    <t>* Hankedokumentides kirjeldatud eesmärgi täitmiseks vajalike tööde mahtude määramine on Pakkuja kohustus.                                                                                                                                                                                                 * Tehnilises kirjelduses ja pakkumuse hinnatabelis esitatud konkreetsete tööde füüsilised mahud on informatiivsed ning Pakkumuses tuleb arvestada tegelike vajalike tööde mahtudega.</t>
  </si>
  <si>
    <t>* Pakkumuses tuleb arvestada ka nende tööde teostamisega, mis ei ole hankedokumentides otseselt kirjeldatud kuid on vajalikud teostada tulenevalt ehitusobjekti tegelikust olukorrast ja seisundist.</t>
  </si>
  <si>
    <t>Muud tööd</t>
  </si>
  <si>
    <t xml:space="preserve">Ukseava rajamine seina </t>
  </si>
  <si>
    <t>sisseehitatud sisustuse demontaaz</t>
  </si>
  <si>
    <t xml:space="preserve">Lammutusjäätmetge vedu ja utiliseerimine </t>
  </si>
  <si>
    <t>San.ruumi seinte plaatimine 1,5 meetri kõrgusele</t>
  </si>
  <si>
    <t>Põranda rullmaterjal heterogeenne PVC</t>
  </si>
  <si>
    <t>Olemasolevate ventilatsioonilõõride puhastus ja lõõri restide paigaldus</t>
  </si>
  <si>
    <t>Seinte sh avatäidete paled pahteldamine ja värvimine</t>
  </si>
  <si>
    <t>Uste demontaaz</t>
  </si>
  <si>
    <t>Keraamiliste seinaplaatide demontaaz</t>
  </si>
  <si>
    <t>Seinte välis nurgaliistud, puit, 1,5 meetri kõrgused</t>
  </si>
  <si>
    <t>Põrandaktete ja plaatide demontaaz</t>
  </si>
  <si>
    <t>Puitpõranda aluskonstruktsioon, puitlaastplaat 22mm</t>
  </si>
  <si>
    <t>Vaheseina demontaaz</t>
  </si>
  <si>
    <t>Seinte krohviparandused</t>
  </si>
  <si>
    <t>Moodulripplagi kipsvinüül 600*600*15 mm san. ruumides</t>
  </si>
  <si>
    <t>Laminaatkattega uks 900*2100 mm 35 dB</t>
  </si>
  <si>
    <t>WC akssessuaarid</t>
  </si>
  <si>
    <t>San.ruumi põranda betoneerimine</t>
  </si>
  <si>
    <t>San.ruumi põranda plaatimine</t>
  </si>
  <si>
    <t>Kriidi tahvel (2020x1220), paigaldus</t>
  </si>
  <si>
    <t>Fermacell vaheseina ehitus olemasolevate san.ruumi usteavadele</t>
  </si>
  <si>
    <t>Andmevõrgu, telefoni-ja infoedstussüsteemid</t>
  </si>
  <si>
    <t>Valvesüsteemid</t>
  </si>
  <si>
    <t xml:space="preserve">Rulood + paigaldus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</si>
</sst>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 #,##0.00_-;\-[$€-2]\ * #,##0.00_-;_-[$€-2]\ * &quot;-&quot;??_-;_-@_-"/>
  </numFmts>
  <fonts count="27" x14ac:knownFonts="1">
    <font>
      <sz val="11"/>
      <color theme="1"/>
      <name val="Calibri"/>
      <family val="2"/>
      <charset val="186"/>
      <scheme val="minor"/>
    </font>
    <font>
      <sz val="11"/>
      <color theme="1"/>
      <name val="Calibri"/>
      <family val="2"/>
      <charset val="186"/>
      <scheme val="minor"/>
    </font>
    <font>
      <sz val="18"/>
      <color theme="3"/>
      <name val="Calibri Light"/>
      <family val="2"/>
      <charset val="186"/>
      <scheme val="major"/>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57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sz val="11"/>
      <color rgb="FF000000"/>
      <name val="Calibri"/>
      <family val="2"/>
      <charset val="186"/>
      <scheme val="minor"/>
    </font>
    <font>
      <b/>
      <sz val="13.5"/>
      <color rgb="FF000000"/>
      <name val="Calibri"/>
      <family val="2"/>
      <charset val="186"/>
      <scheme val="minor"/>
    </font>
    <font>
      <sz val="10"/>
      <color rgb="FF000000"/>
      <name val="Arial"/>
      <family val="2"/>
      <charset val="186"/>
    </font>
    <font>
      <b/>
      <sz val="11"/>
      <color rgb="FF000000"/>
      <name val="Calibri"/>
      <family val="2"/>
      <charset val="186"/>
      <scheme val="minor"/>
    </font>
    <font>
      <b/>
      <sz val="12"/>
      <color theme="1"/>
      <name val="Times New Roman"/>
      <family val="1"/>
      <charset val="186"/>
    </font>
    <font>
      <sz val="10"/>
      <name val="Arial"/>
      <family val="2"/>
      <charset val="186"/>
    </font>
    <font>
      <b/>
      <sz val="10"/>
      <name val="Arial"/>
      <family val="2"/>
      <charset val="186"/>
    </font>
    <font>
      <sz val="11"/>
      <name val="Calibri"/>
      <family val="2"/>
      <charset val="186"/>
      <scheme val="minor"/>
    </font>
    <font>
      <b/>
      <sz val="11"/>
      <name val="Calibri"/>
      <family val="2"/>
      <charset val="186"/>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0" tint="-0.14999847407452621"/>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cellStyleXfs>
  <cellXfs count="43">
    <xf numFmtId="0" fontId="0" fillId="0" borderId="0" xfId="0"/>
    <xf numFmtId="0" fontId="18" fillId="33" borderId="0" xfId="0" applyFont="1" applyFill="1"/>
    <xf numFmtId="0" fontId="18" fillId="33" borderId="0" xfId="0" applyFont="1" applyFill="1" applyAlignment="1">
      <alignment wrapText="1"/>
    </xf>
    <xf numFmtId="0" fontId="21" fillId="33" borderId="0" xfId="0" applyFont="1" applyFill="1"/>
    <xf numFmtId="0" fontId="21" fillId="34" borderId="11" xfId="0" applyFont="1" applyFill="1" applyBorder="1"/>
    <xf numFmtId="0" fontId="21" fillId="34" borderId="11" xfId="0" applyFont="1" applyFill="1" applyBorder="1" applyAlignment="1">
      <alignment wrapText="1"/>
    </xf>
    <xf numFmtId="164" fontId="21" fillId="34" borderId="11" xfId="0" applyNumberFormat="1" applyFont="1" applyFill="1" applyBorder="1"/>
    <xf numFmtId="0" fontId="18" fillId="33" borderId="11" xfId="0" applyFont="1" applyFill="1" applyBorder="1"/>
    <xf numFmtId="0" fontId="18" fillId="33" borderId="11" xfId="0" applyFont="1" applyFill="1" applyBorder="1" applyAlignment="1">
      <alignment wrapText="1"/>
    </xf>
    <xf numFmtId="164" fontId="18" fillId="33" borderId="11" xfId="0" applyNumberFormat="1" applyFont="1" applyFill="1" applyBorder="1"/>
    <xf numFmtId="0" fontId="21" fillId="33" borderId="11" xfId="0" applyFont="1" applyFill="1" applyBorder="1"/>
    <xf numFmtId="0" fontId="21" fillId="33" borderId="11" xfId="0" applyFont="1" applyFill="1" applyBorder="1" applyAlignment="1">
      <alignment wrapText="1"/>
    </xf>
    <xf numFmtId="164" fontId="21" fillId="33" borderId="11" xfId="0" applyNumberFormat="1" applyFont="1" applyFill="1" applyBorder="1"/>
    <xf numFmtId="0" fontId="20" fillId="34" borderId="0" xfId="0" applyFont="1" applyFill="1" applyAlignment="1">
      <alignment horizontal="center" wrapText="1"/>
    </xf>
    <xf numFmtId="164" fontId="18" fillId="33" borderId="0" xfId="0" applyNumberFormat="1" applyFont="1" applyFill="1"/>
    <xf numFmtId="164" fontId="20" fillId="34" borderId="0" xfId="0" applyNumberFormat="1" applyFont="1" applyFill="1" applyAlignment="1">
      <alignment horizontal="center" wrapText="1"/>
    </xf>
    <xf numFmtId="0" fontId="18" fillId="33" borderId="0" xfId="0" applyFont="1" applyFill="1"/>
    <xf numFmtId="0" fontId="18" fillId="33" borderId="0" xfId="0" applyFont="1" applyFill="1"/>
    <xf numFmtId="0" fontId="22" fillId="0" borderId="0" xfId="0" applyFont="1" applyAlignment="1">
      <alignment horizontal="left" vertical="center" indent="3"/>
    </xf>
    <xf numFmtId="0" fontId="24" fillId="0" borderId="0" xfId="42" applyFont="1"/>
    <xf numFmtId="0" fontId="23" fillId="0" borderId="0" xfId="42"/>
    <xf numFmtId="0" fontId="18" fillId="33" borderId="0" xfId="0" applyFont="1" applyFill="1" applyAlignment="1">
      <alignment horizontal="left" wrapText="1"/>
    </xf>
    <xf numFmtId="0" fontId="23" fillId="0" borderId="0" xfId="42" applyAlignment="1">
      <alignment horizontal="center"/>
    </xf>
    <xf numFmtId="0" fontId="25" fillId="33" borderId="11" xfId="0" applyFont="1" applyFill="1" applyBorder="1" applyAlignment="1">
      <alignment wrapText="1"/>
    </xf>
    <xf numFmtId="0" fontId="18" fillId="33" borderId="0" xfId="0" applyFont="1" applyFill="1"/>
    <xf numFmtId="0" fontId="14" fillId="33" borderId="11" xfId="0" applyFont="1" applyFill="1" applyBorder="1" applyAlignment="1">
      <alignment wrapText="1"/>
    </xf>
    <xf numFmtId="0" fontId="14" fillId="33" borderId="11" xfId="0" applyFont="1" applyFill="1" applyBorder="1"/>
    <xf numFmtId="0" fontId="14" fillId="33" borderId="0" xfId="0" applyFont="1" applyFill="1"/>
    <xf numFmtId="164" fontId="14" fillId="33" borderId="11" xfId="0" applyNumberFormat="1" applyFont="1" applyFill="1" applyBorder="1"/>
    <xf numFmtId="0" fontId="25" fillId="33" borderId="11" xfId="0" applyFont="1" applyFill="1" applyBorder="1"/>
    <xf numFmtId="0" fontId="26" fillId="34" borderId="11" xfId="0" applyFont="1" applyFill="1" applyBorder="1"/>
    <xf numFmtId="0" fontId="26" fillId="34" borderId="11" xfId="0" applyFont="1" applyFill="1" applyBorder="1" applyAlignment="1">
      <alignment wrapText="1"/>
    </xf>
    <xf numFmtId="164" fontId="26" fillId="34" borderId="11" xfId="0" applyNumberFormat="1" applyFont="1" applyFill="1" applyBorder="1"/>
    <xf numFmtId="0" fontId="25" fillId="33" borderId="0" xfId="0" applyFont="1" applyFill="1"/>
    <xf numFmtId="164" fontId="25" fillId="33" borderId="11" xfId="0" applyNumberFormat="1" applyFont="1" applyFill="1" applyBorder="1"/>
    <xf numFmtId="0" fontId="26" fillId="33" borderId="11" xfId="0" applyFont="1" applyFill="1" applyBorder="1"/>
    <xf numFmtId="0" fontId="26" fillId="33" borderId="11" xfId="0" applyFont="1" applyFill="1" applyBorder="1" applyAlignment="1">
      <alignment wrapText="1"/>
    </xf>
    <xf numFmtId="164" fontId="26" fillId="33" borderId="11" xfId="0" applyNumberFormat="1" applyFont="1" applyFill="1" applyBorder="1"/>
    <xf numFmtId="0" fontId="18" fillId="33" borderId="0" xfId="0" applyFont="1" applyFill="1" applyAlignment="1">
      <alignment horizontal="left" wrapText="1"/>
    </xf>
    <xf numFmtId="0" fontId="0" fillId="0" borderId="0" xfId="0" applyAlignment="1">
      <alignment horizontal="left" wrapText="1"/>
    </xf>
    <xf numFmtId="0" fontId="19" fillId="33" borderId="0" xfId="0" applyFont="1" applyFill="1" applyAlignment="1">
      <alignment horizontal="center" wrapText="1"/>
    </xf>
    <xf numFmtId="0" fontId="18" fillId="33" borderId="0" xfId="0" applyFont="1" applyFill="1"/>
    <xf numFmtId="0" fontId="18" fillId="33" borderId="10" xfId="0" applyFont="1" applyFill="1" applyBorder="1"/>
  </cellXfs>
  <cellStyles count="43">
    <cellStyle name="20% – rõhk1" xfId="19" builtinId="30" customBuiltin="1"/>
    <cellStyle name="20% – rõhk2" xfId="23" builtinId="34" customBuiltin="1"/>
    <cellStyle name="20% – rõhk3" xfId="27" builtinId="38" customBuiltin="1"/>
    <cellStyle name="20% – rõhk4" xfId="31" builtinId="42" customBuiltin="1"/>
    <cellStyle name="20% – rõhk5" xfId="35" builtinId="46" customBuiltin="1"/>
    <cellStyle name="20% – rõhk6" xfId="39" builtinId="50" customBuiltin="1"/>
    <cellStyle name="40% – rõhk1" xfId="20" builtinId="31" customBuiltin="1"/>
    <cellStyle name="40% – rõhk2" xfId="24" builtinId="35" customBuiltin="1"/>
    <cellStyle name="40% – rõhk3" xfId="28" builtinId="39" customBuiltin="1"/>
    <cellStyle name="40% – rõhk4" xfId="32" builtinId="43" customBuiltin="1"/>
    <cellStyle name="40% – rõhk5" xfId="36" builtinId="47" customBuiltin="1"/>
    <cellStyle name="40% – rõhk6" xfId="40" builtinId="51" customBuiltin="1"/>
    <cellStyle name="60% – rõhk1" xfId="21" builtinId="32" customBuiltin="1"/>
    <cellStyle name="60% – rõhk2" xfId="25" builtinId="36" customBuiltin="1"/>
    <cellStyle name="60% – rõhk3" xfId="29" builtinId="40" customBuiltin="1"/>
    <cellStyle name="60% – rõhk4" xfId="33" builtinId="44" customBuiltin="1"/>
    <cellStyle name="60% – rõhk5" xfId="37" builtinId="48" customBuiltin="1"/>
    <cellStyle name="60% – rõhk6" xfId="41" builtinId="52" customBuiltin="1"/>
    <cellStyle name="Arvutus" xfId="11" builtinId="22" customBuiltin="1"/>
    <cellStyle name="Halb" xfId="7" builtinId="27" customBuiltin="1"/>
    <cellStyle name="Hea" xfId="6" builtinId="26" customBuiltin="1"/>
    <cellStyle name="Hoiatuse tekst" xfId="14" builtinId="11" customBuiltin="1"/>
    <cellStyle name="Kokku" xfId="17" builtinId="25" customBuiltin="1"/>
    <cellStyle name="Kontrolli lahtrit" xfId="13" builtinId="23" customBuiltin="1"/>
    <cellStyle name="Lingitud lahter" xfId="12" builtinId="24" customBuiltin="1"/>
    <cellStyle name="Märkus" xfId="15" builtinId="10" customBuiltin="1"/>
    <cellStyle name="Neutraalne" xfId="8" builtinId="28" customBuiltin="1"/>
    <cellStyle name="Normaallaad" xfId="0" builtinId="0"/>
    <cellStyle name="Normal 2" xfId="42"/>
    <cellStyle name="Pealkiri" xfId="1" builtinId="15" customBuiltin="1"/>
    <cellStyle name="Pealkiri 1" xfId="2" builtinId="16" customBuiltin="1"/>
    <cellStyle name="Pealkiri 2" xfId="3" builtinId="17" customBuiltin="1"/>
    <cellStyle name="Pealkiri 3" xfId="4" builtinId="18" customBuiltin="1"/>
    <cellStyle name="Pealkiri 4" xfId="5" builtinId="19" customBuiltin="1"/>
    <cellStyle name="Rõhk1" xfId="18" builtinId="29" customBuiltin="1"/>
    <cellStyle name="Rõhk2" xfId="22" builtinId="33" customBuiltin="1"/>
    <cellStyle name="Rõhk3" xfId="26" builtinId="37" customBuiltin="1"/>
    <cellStyle name="Rõhk4" xfId="30" builtinId="41" customBuiltin="1"/>
    <cellStyle name="Rõhk5" xfId="34" builtinId="45" customBuiltin="1"/>
    <cellStyle name="Rõhk6" xfId="38" builtinId="49" customBuiltin="1"/>
    <cellStyle name="Selgitav tekst" xfId="16" builtinId="53" customBuiltin="1"/>
    <cellStyle name="Sisestus" xfId="9" builtinId="20" customBuiltin="1"/>
    <cellStyle name="Väljund" xfId="10" builtinId="2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8"/>
  <sheetViews>
    <sheetView showGridLines="0" tabSelected="1" zoomScaleNormal="100" workbookViewId="0">
      <selection activeCell="G7" sqref="G7"/>
    </sheetView>
  </sheetViews>
  <sheetFormatPr defaultRowHeight="15" x14ac:dyDescent="0.25"/>
  <cols>
    <col min="1" max="1" width="20.5703125" style="1" bestFit="1" customWidth="1"/>
    <col min="2" max="2" width="36.5703125" style="2" bestFit="1" customWidth="1"/>
    <col min="3" max="3" width="8" style="1" bestFit="1" customWidth="1"/>
    <col min="4" max="4" width="5.28515625" style="1" bestFit="1" customWidth="1"/>
    <col min="5" max="5" width="11.85546875" style="14" bestFit="1" customWidth="1"/>
    <col min="6" max="6" width="12.85546875" style="14" bestFit="1" customWidth="1"/>
    <col min="7" max="16384" width="9.140625" style="1"/>
  </cols>
  <sheetData>
    <row r="2" spans="1:6" s="20" customFormat="1" ht="12" customHeight="1" x14ac:dyDescent="0.2">
      <c r="A2" s="18" t="s">
        <v>39</v>
      </c>
      <c r="B2" s="19"/>
    </row>
    <row r="3" spans="1:6" s="20" customFormat="1" ht="12" customHeight="1" x14ac:dyDescent="0.2">
      <c r="A3" s="19"/>
      <c r="B3" s="19"/>
    </row>
    <row r="4" spans="1:6" s="20" customFormat="1" ht="12" customHeight="1" x14ac:dyDescent="0.2">
      <c r="A4" s="18" t="s">
        <v>41</v>
      </c>
      <c r="B4" s="19"/>
    </row>
    <row r="5" spans="1:6" s="20" customFormat="1" ht="12" customHeight="1" x14ac:dyDescent="0.2">
      <c r="A5" s="18"/>
      <c r="B5" s="19"/>
    </row>
    <row r="6" spans="1:6" s="20" customFormat="1" ht="12" customHeight="1" x14ac:dyDescent="0.2">
      <c r="A6" s="18" t="s">
        <v>40</v>
      </c>
      <c r="B6" s="19"/>
    </row>
    <row r="7" spans="1:6" ht="18" customHeight="1" x14ac:dyDescent="0.3">
      <c r="A7" s="40"/>
      <c r="B7" s="41"/>
      <c r="C7" s="41"/>
      <c r="D7" s="41"/>
      <c r="E7" s="41"/>
      <c r="F7" s="41"/>
    </row>
    <row r="9" spans="1:6" x14ac:dyDescent="0.25">
      <c r="A9" s="13" t="s">
        <v>0</v>
      </c>
      <c r="B9" s="13" t="s">
        <v>1</v>
      </c>
      <c r="C9" s="13" t="s">
        <v>2</v>
      </c>
      <c r="D9" s="13" t="s">
        <v>3</v>
      </c>
      <c r="E9" s="15" t="s">
        <v>36</v>
      </c>
      <c r="F9" s="15" t="s">
        <v>4</v>
      </c>
    </row>
    <row r="10" spans="1:6" x14ac:dyDescent="0.25">
      <c r="A10" s="42"/>
      <c r="B10" s="42"/>
      <c r="C10" s="42"/>
      <c r="D10" s="42"/>
      <c r="E10" s="42"/>
    </row>
    <row r="11" spans="1:6" x14ac:dyDescent="0.25">
      <c r="A11" s="4">
        <v>1</v>
      </c>
      <c r="B11" s="5" t="s">
        <v>5</v>
      </c>
      <c r="C11" s="4"/>
      <c r="D11" s="4"/>
      <c r="E11" s="6"/>
      <c r="F11" s="6">
        <f>SUM(F12:F23)/2</f>
        <v>0</v>
      </c>
    </row>
    <row r="12" spans="1:6" x14ac:dyDescent="0.25">
      <c r="A12" s="7"/>
      <c r="B12" s="8"/>
      <c r="C12" s="7"/>
      <c r="D12" s="7"/>
      <c r="E12" s="9"/>
      <c r="F12" s="9"/>
    </row>
    <row r="13" spans="1:6" x14ac:dyDescent="0.25">
      <c r="A13" s="10">
        <v>11</v>
      </c>
      <c r="B13" s="11" t="s">
        <v>6</v>
      </c>
      <c r="C13" s="10"/>
      <c r="D13" s="10"/>
      <c r="E13" s="12"/>
      <c r="F13" s="12">
        <f>SUM(F14:F23)</f>
        <v>0</v>
      </c>
    </row>
    <row r="14" spans="1:6" x14ac:dyDescent="0.25">
      <c r="A14" s="7">
        <v>1110000001</v>
      </c>
      <c r="B14" s="8" t="s">
        <v>7</v>
      </c>
      <c r="C14" s="7">
        <v>1</v>
      </c>
      <c r="D14" s="7" t="s">
        <v>8</v>
      </c>
      <c r="E14" s="9"/>
      <c r="F14" s="9">
        <f>IF(C14="","",C14*E14)</f>
        <v>0</v>
      </c>
    </row>
    <row r="15" spans="1:6" x14ac:dyDescent="0.25">
      <c r="A15" s="7">
        <v>1170000001</v>
      </c>
      <c r="B15" s="8" t="s">
        <v>48</v>
      </c>
      <c r="C15" s="7">
        <v>1</v>
      </c>
      <c r="D15" s="7" t="s">
        <v>9</v>
      </c>
      <c r="E15" s="9"/>
      <c r="F15" s="9">
        <f t="shared" ref="F15:F29" si="0">IF(C15="","",C15*E15)</f>
        <v>0</v>
      </c>
    </row>
    <row r="16" spans="1:6" x14ac:dyDescent="0.25">
      <c r="A16" s="7">
        <v>1170000002</v>
      </c>
      <c r="B16" s="8" t="s">
        <v>60</v>
      </c>
      <c r="C16" s="7">
        <v>7</v>
      </c>
      <c r="D16" s="7" t="s">
        <v>10</v>
      </c>
      <c r="E16" s="9"/>
      <c r="F16" s="9">
        <f t="shared" si="0"/>
        <v>0</v>
      </c>
    </row>
    <row r="17" spans="1:6" s="17" customFormat="1" x14ac:dyDescent="0.25">
      <c r="A17" s="7">
        <v>1170000003</v>
      </c>
      <c r="B17" s="8" t="s">
        <v>55</v>
      </c>
      <c r="C17" s="29">
        <v>4</v>
      </c>
      <c r="D17" s="7" t="s">
        <v>9</v>
      </c>
      <c r="E17" s="9"/>
      <c r="F17" s="9">
        <f t="shared" si="0"/>
        <v>0</v>
      </c>
    </row>
    <row r="18" spans="1:6" x14ac:dyDescent="0.25">
      <c r="A18" s="7">
        <v>1170000004</v>
      </c>
      <c r="B18" s="8" t="s">
        <v>49</v>
      </c>
      <c r="C18" s="29">
        <v>1</v>
      </c>
      <c r="D18" s="7" t="s">
        <v>9</v>
      </c>
      <c r="E18" s="9"/>
      <c r="F18" s="9">
        <f t="shared" si="0"/>
        <v>0</v>
      </c>
    </row>
    <row r="19" spans="1:6" x14ac:dyDescent="0.25">
      <c r="A19" s="7">
        <v>1170000006</v>
      </c>
      <c r="B19" s="23" t="s">
        <v>58</v>
      </c>
      <c r="C19" s="29">
        <v>92</v>
      </c>
      <c r="D19" s="7" t="s">
        <v>10</v>
      </c>
      <c r="E19" s="9"/>
      <c r="F19" s="9">
        <f t="shared" si="0"/>
        <v>0</v>
      </c>
    </row>
    <row r="20" spans="1:6" x14ac:dyDescent="0.25">
      <c r="A20" s="7">
        <v>1170000011</v>
      </c>
      <c r="B20" s="8" t="s">
        <v>56</v>
      </c>
      <c r="C20" s="7">
        <v>20</v>
      </c>
      <c r="D20" s="7" t="s">
        <v>10</v>
      </c>
      <c r="E20" s="9"/>
      <c r="F20" s="9">
        <f t="shared" si="0"/>
        <v>0</v>
      </c>
    </row>
    <row r="21" spans="1:6" ht="30" x14ac:dyDescent="0.25">
      <c r="A21" s="7">
        <v>1180000001</v>
      </c>
      <c r="B21" s="8" t="s">
        <v>50</v>
      </c>
      <c r="C21" s="7">
        <v>1</v>
      </c>
      <c r="D21" s="7" t="s">
        <v>8</v>
      </c>
      <c r="E21" s="9"/>
      <c r="F21" s="9">
        <f t="shared" si="0"/>
        <v>0</v>
      </c>
    </row>
    <row r="22" spans="1:6" s="17" customFormat="1" x14ac:dyDescent="0.25">
      <c r="A22" s="7"/>
      <c r="B22" s="8"/>
      <c r="C22" s="7"/>
      <c r="D22" s="7"/>
      <c r="E22" s="9"/>
      <c r="F22" s="9"/>
    </row>
    <row r="23" spans="1:6" s="16" customFormat="1" x14ac:dyDescent="0.25">
      <c r="A23" s="7"/>
      <c r="B23" s="8" t="s">
        <v>47</v>
      </c>
      <c r="C23" s="7"/>
      <c r="D23" s="7"/>
      <c r="E23" s="9"/>
      <c r="F23" s="9"/>
    </row>
    <row r="24" spans="1:6" x14ac:dyDescent="0.25">
      <c r="A24" s="7"/>
      <c r="B24" s="8"/>
      <c r="C24" s="7"/>
      <c r="D24" s="7"/>
      <c r="E24" s="9"/>
      <c r="F24" s="9" t="str">
        <f t="shared" si="0"/>
        <v/>
      </c>
    </row>
    <row r="25" spans="1:6" x14ac:dyDescent="0.25">
      <c r="A25" s="4">
        <v>5</v>
      </c>
      <c r="B25" s="5" t="s">
        <v>11</v>
      </c>
      <c r="C25" s="4"/>
      <c r="D25" s="4"/>
      <c r="E25" s="6"/>
      <c r="F25" s="6">
        <f>SUM(F26:F51)/2</f>
        <v>0</v>
      </c>
    </row>
    <row r="26" spans="1:6" x14ac:dyDescent="0.25">
      <c r="A26" s="7"/>
      <c r="B26" s="8"/>
      <c r="C26" s="7"/>
      <c r="D26" s="7"/>
      <c r="E26" s="9"/>
      <c r="F26" s="9" t="str">
        <f t="shared" si="0"/>
        <v/>
      </c>
    </row>
    <row r="27" spans="1:6" x14ac:dyDescent="0.25">
      <c r="A27" s="10">
        <v>51</v>
      </c>
      <c r="B27" s="11" t="s">
        <v>12</v>
      </c>
      <c r="C27" s="10"/>
      <c r="D27" s="10"/>
      <c r="E27" s="12"/>
      <c r="F27" s="12">
        <f>SUM(F28:F28)</f>
        <v>0</v>
      </c>
    </row>
    <row r="28" spans="1:6" ht="30" x14ac:dyDescent="0.25">
      <c r="A28" s="7">
        <v>5160000001</v>
      </c>
      <c r="B28" s="8" t="s">
        <v>68</v>
      </c>
      <c r="C28" s="7">
        <v>7</v>
      </c>
      <c r="D28" s="7" t="s">
        <v>10</v>
      </c>
      <c r="E28" s="9"/>
      <c r="F28" s="9">
        <f t="shared" si="0"/>
        <v>0</v>
      </c>
    </row>
    <row r="29" spans="1:6" x14ac:dyDescent="0.25">
      <c r="A29" s="7"/>
      <c r="B29" s="8"/>
      <c r="C29" s="7"/>
      <c r="D29" s="7"/>
      <c r="E29" s="9"/>
      <c r="F29" s="9" t="str">
        <f t="shared" si="0"/>
        <v/>
      </c>
    </row>
    <row r="30" spans="1:6" x14ac:dyDescent="0.25">
      <c r="A30" s="10">
        <v>52</v>
      </c>
      <c r="B30" s="11" t="s">
        <v>13</v>
      </c>
      <c r="C30" s="10"/>
      <c r="D30" s="10"/>
      <c r="E30" s="12"/>
      <c r="F30" s="12">
        <f>SUM(F31:F31)</f>
        <v>0</v>
      </c>
    </row>
    <row r="31" spans="1:6" ht="30" x14ac:dyDescent="0.25">
      <c r="A31" s="7">
        <v>5250000004</v>
      </c>
      <c r="B31" s="23" t="s">
        <v>63</v>
      </c>
      <c r="C31" s="7">
        <v>2</v>
      </c>
      <c r="D31" s="7" t="s">
        <v>9</v>
      </c>
      <c r="E31" s="9"/>
      <c r="F31" s="9">
        <f t="shared" ref="F31:F54" si="1">IF(C31="","",C31*E31)</f>
        <v>0</v>
      </c>
    </row>
    <row r="32" spans="1:6" x14ac:dyDescent="0.25">
      <c r="A32" s="7"/>
      <c r="B32" s="8"/>
      <c r="C32" s="7"/>
      <c r="D32" s="7"/>
      <c r="E32" s="9"/>
      <c r="F32" s="9" t="str">
        <f t="shared" si="1"/>
        <v/>
      </c>
    </row>
    <row r="33" spans="1:6" x14ac:dyDescent="0.25">
      <c r="A33" s="10">
        <v>53</v>
      </c>
      <c r="B33" s="11" t="s">
        <v>14</v>
      </c>
      <c r="C33" s="10"/>
      <c r="D33" s="10"/>
      <c r="E33" s="12"/>
      <c r="F33" s="12">
        <f>SUM(F34:F37)</f>
        <v>0</v>
      </c>
    </row>
    <row r="34" spans="1:6" ht="30" x14ac:dyDescent="0.25">
      <c r="A34" s="7">
        <v>5310000001</v>
      </c>
      <c r="B34" s="8" t="s">
        <v>54</v>
      </c>
      <c r="C34" s="7">
        <v>1</v>
      </c>
      <c r="D34" s="7" t="s">
        <v>8</v>
      </c>
      <c r="E34" s="9"/>
      <c r="F34" s="9">
        <f t="shared" si="1"/>
        <v>0</v>
      </c>
    </row>
    <row r="35" spans="1:6" ht="30" x14ac:dyDescent="0.25">
      <c r="A35" s="7">
        <v>5330000001</v>
      </c>
      <c r="B35" s="8" t="s">
        <v>57</v>
      </c>
      <c r="C35" s="7">
        <v>6</v>
      </c>
      <c r="D35" s="7" t="s">
        <v>9</v>
      </c>
      <c r="E35" s="9"/>
      <c r="F35" s="9">
        <f t="shared" si="1"/>
        <v>0</v>
      </c>
    </row>
    <row r="36" spans="1:6" x14ac:dyDescent="0.25">
      <c r="A36" s="7">
        <v>5340000001</v>
      </c>
      <c r="B36" s="8" t="s">
        <v>61</v>
      </c>
      <c r="C36" s="7">
        <v>1</v>
      </c>
      <c r="D36" s="7" t="s">
        <v>8</v>
      </c>
      <c r="E36" s="9"/>
      <c r="F36" s="9">
        <f t="shared" si="1"/>
        <v>0</v>
      </c>
    </row>
    <row r="37" spans="1:6" ht="30" x14ac:dyDescent="0.25">
      <c r="A37" s="7">
        <v>5350000001</v>
      </c>
      <c r="B37" s="8" t="s">
        <v>51</v>
      </c>
      <c r="C37" s="7">
        <v>14</v>
      </c>
      <c r="D37" s="7" t="s">
        <v>10</v>
      </c>
      <c r="E37" s="9"/>
      <c r="F37" s="9">
        <f t="shared" si="1"/>
        <v>0</v>
      </c>
    </row>
    <row r="38" spans="1:6" x14ac:dyDescent="0.25">
      <c r="A38" s="7"/>
      <c r="B38" s="8"/>
      <c r="C38" s="7"/>
      <c r="D38" s="7"/>
      <c r="E38" s="9"/>
      <c r="F38" s="9" t="str">
        <f t="shared" si="1"/>
        <v/>
      </c>
    </row>
    <row r="39" spans="1:6" x14ac:dyDescent="0.25">
      <c r="A39" s="10">
        <v>54</v>
      </c>
      <c r="B39" s="11" t="s">
        <v>15</v>
      </c>
      <c r="C39" s="10"/>
      <c r="D39" s="10"/>
      <c r="E39" s="12"/>
      <c r="F39" s="12">
        <f>SUM(F40:F42)</f>
        <v>0</v>
      </c>
    </row>
    <row r="40" spans="1:6" x14ac:dyDescent="0.25">
      <c r="A40" s="7">
        <v>5410000001</v>
      </c>
      <c r="B40" s="23" t="s">
        <v>16</v>
      </c>
      <c r="C40" s="29">
        <v>66</v>
      </c>
      <c r="D40" s="7" t="s">
        <v>10</v>
      </c>
      <c r="E40" s="9"/>
      <c r="F40" s="9">
        <f t="shared" si="1"/>
        <v>0</v>
      </c>
    </row>
    <row r="41" spans="1:6" x14ac:dyDescent="0.25">
      <c r="A41" s="7">
        <v>5430000002</v>
      </c>
      <c r="B41" s="23" t="s">
        <v>17</v>
      </c>
      <c r="C41" s="29">
        <v>23</v>
      </c>
      <c r="D41" s="7" t="s">
        <v>10</v>
      </c>
      <c r="E41" s="9"/>
      <c r="F41" s="9">
        <f t="shared" si="1"/>
        <v>0</v>
      </c>
    </row>
    <row r="42" spans="1:6" ht="30" x14ac:dyDescent="0.25">
      <c r="A42" s="7">
        <v>5430000003</v>
      </c>
      <c r="B42" s="23" t="s">
        <v>62</v>
      </c>
      <c r="C42" s="29">
        <v>5</v>
      </c>
      <c r="D42" s="7" t="s">
        <v>10</v>
      </c>
      <c r="E42" s="9"/>
      <c r="F42" s="9">
        <f t="shared" si="1"/>
        <v>0</v>
      </c>
    </row>
    <row r="43" spans="1:6" x14ac:dyDescent="0.25">
      <c r="A43" s="7"/>
      <c r="B43" s="8"/>
      <c r="C43" s="7"/>
      <c r="D43" s="7"/>
      <c r="E43" s="9"/>
      <c r="F43" s="9" t="str">
        <f t="shared" si="1"/>
        <v/>
      </c>
    </row>
    <row r="44" spans="1:6" x14ac:dyDescent="0.25">
      <c r="A44" s="10">
        <v>56</v>
      </c>
      <c r="B44" s="11" t="s">
        <v>18</v>
      </c>
      <c r="C44" s="10"/>
      <c r="D44" s="10"/>
      <c r="E44" s="12"/>
      <c r="F44" s="12">
        <f>SUM(F45:F49)</f>
        <v>0</v>
      </c>
    </row>
    <row r="45" spans="1:6" x14ac:dyDescent="0.25">
      <c r="A45" s="7">
        <v>5640000002</v>
      </c>
      <c r="B45" s="8" t="s">
        <v>19</v>
      </c>
      <c r="C45" s="7">
        <v>1</v>
      </c>
      <c r="D45" s="7" t="s">
        <v>8</v>
      </c>
      <c r="E45" s="9"/>
      <c r="F45" s="9">
        <f t="shared" si="1"/>
        <v>0</v>
      </c>
    </row>
    <row r="46" spans="1:6" s="17" customFormat="1" x14ac:dyDescent="0.25">
      <c r="A46" s="7">
        <v>5640000003</v>
      </c>
      <c r="B46" s="8" t="s">
        <v>65</v>
      </c>
      <c r="C46" s="7">
        <v>5</v>
      </c>
      <c r="D46" s="7" t="s">
        <v>10</v>
      </c>
      <c r="E46" s="9"/>
      <c r="F46" s="9">
        <f t="shared" si="1"/>
        <v>0</v>
      </c>
    </row>
    <row r="47" spans="1:6" x14ac:dyDescent="0.25">
      <c r="A47" s="7">
        <v>5650000004</v>
      </c>
      <c r="B47" s="8" t="s">
        <v>66</v>
      </c>
      <c r="C47" s="7">
        <v>5</v>
      </c>
      <c r="D47" s="7" t="s">
        <v>10</v>
      </c>
      <c r="E47" s="9"/>
      <c r="F47" s="9">
        <f t="shared" si="1"/>
        <v>0</v>
      </c>
    </row>
    <row r="48" spans="1:6" ht="30" x14ac:dyDescent="0.25">
      <c r="A48" s="7">
        <v>5660000001</v>
      </c>
      <c r="B48" s="23" t="s">
        <v>59</v>
      </c>
      <c r="C48" s="7">
        <v>88</v>
      </c>
      <c r="D48" s="7" t="s">
        <v>10</v>
      </c>
      <c r="E48" s="9"/>
      <c r="F48" s="9">
        <f t="shared" si="1"/>
        <v>0</v>
      </c>
    </row>
    <row r="49" spans="1:6" ht="30" x14ac:dyDescent="0.25">
      <c r="A49" s="7">
        <v>5680000001</v>
      </c>
      <c r="B49" s="8" t="s">
        <v>52</v>
      </c>
      <c r="C49" s="7">
        <v>88</v>
      </c>
      <c r="D49" s="7" t="s">
        <v>10</v>
      </c>
      <c r="E49" s="9"/>
      <c r="F49" s="9">
        <f t="shared" si="1"/>
        <v>0</v>
      </c>
    </row>
    <row r="50" spans="1:6" s="16" customFormat="1" x14ac:dyDescent="0.25">
      <c r="A50" s="7"/>
      <c r="B50" s="8"/>
      <c r="C50" s="7"/>
      <c r="D50" s="7"/>
      <c r="E50" s="9"/>
      <c r="F50" s="9"/>
    </row>
    <row r="51" spans="1:6" x14ac:dyDescent="0.25">
      <c r="A51" s="7"/>
      <c r="B51" s="8" t="s">
        <v>47</v>
      </c>
      <c r="C51" s="7"/>
      <c r="D51" s="7"/>
      <c r="E51" s="9"/>
      <c r="F51" s="9" t="str">
        <f t="shared" si="1"/>
        <v/>
      </c>
    </row>
    <row r="52" spans="1:6" x14ac:dyDescent="0.25">
      <c r="A52" s="7"/>
      <c r="B52" s="8"/>
      <c r="C52" s="7"/>
      <c r="D52" s="7"/>
      <c r="E52" s="9"/>
      <c r="F52" s="9" t="str">
        <f t="shared" si="1"/>
        <v/>
      </c>
    </row>
    <row r="53" spans="1:6" s="33" customFormat="1" x14ac:dyDescent="0.25">
      <c r="A53" s="30">
        <v>6</v>
      </c>
      <c r="B53" s="31" t="s">
        <v>20</v>
      </c>
      <c r="C53" s="30"/>
      <c r="D53" s="30"/>
      <c r="E53" s="32"/>
      <c r="F53" s="32">
        <f>SUM(F54:F60)/2</f>
        <v>0</v>
      </c>
    </row>
    <row r="54" spans="1:6" s="33" customFormat="1" x14ac:dyDescent="0.25">
      <c r="A54" s="29"/>
      <c r="B54" s="23"/>
      <c r="C54" s="29"/>
      <c r="D54" s="29"/>
      <c r="E54" s="34"/>
      <c r="F54" s="34" t="str">
        <f t="shared" si="1"/>
        <v/>
      </c>
    </row>
    <row r="55" spans="1:6" s="33" customFormat="1" x14ac:dyDescent="0.25">
      <c r="A55" s="35">
        <v>62</v>
      </c>
      <c r="B55" s="36" t="s">
        <v>21</v>
      </c>
      <c r="C55" s="35"/>
      <c r="D55" s="35"/>
      <c r="E55" s="37"/>
      <c r="F55" s="37">
        <f>SUM(F56:F60)</f>
        <v>0</v>
      </c>
    </row>
    <row r="56" spans="1:6" s="33" customFormat="1" x14ac:dyDescent="0.25">
      <c r="A56" s="29">
        <v>6200000001</v>
      </c>
      <c r="B56" s="23" t="s">
        <v>71</v>
      </c>
      <c r="C56" s="29">
        <v>4</v>
      </c>
      <c r="D56" s="29" t="s">
        <v>9</v>
      </c>
      <c r="E56" s="34"/>
      <c r="F56" s="34">
        <f t="shared" ref="F56:F80" si="2">IF(C56="","",C56*E56)</f>
        <v>0</v>
      </c>
    </row>
    <row r="57" spans="1:6" s="33" customFormat="1" x14ac:dyDescent="0.25">
      <c r="A57" s="29">
        <v>6200000006</v>
      </c>
      <c r="B57" s="23" t="s">
        <v>67</v>
      </c>
      <c r="C57" s="29">
        <v>1</v>
      </c>
      <c r="D57" s="29" t="s">
        <v>9</v>
      </c>
      <c r="E57" s="34"/>
      <c r="F57" s="34">
        <f t="shared" si="2"/>
        <v>0</v>
      </c>
    </row>
    <row r="58" spans="1:6" s="33" customFormat="1" x14ac:dyDescent="0.25">
      <c r="A58" s="29">
        <v>6200000006</v>
      </c>
      <c r="B58" s="23" t="s">
        <v>64</v>
      </c>
      <c r="C58" s="29">
        <v>1</v>
      </c>
      <c r="D58" s="29" t="s">
        <v>9</v>
      </c>
      <c r="E58" s="34"/>
      <c r="F58" s="34">
        <v>0</v>
      </c>
    </row>
    <row r="59" spans="1:6" s="33" customFormat="1" x14ac:dyDescent="0.25">
      <c r="A59" s="29"/>
      <c r="B59" s="23"/>
      <c r="C59" s="29"/>
      <c r="D59" s="29"/>
      <c r="E59" s="34"/>
      <c r="F59" s="34"/>
    </row>
    <row r="60" spans="1:6" s="33" customFormat="1" x14ac:dyDescent="0.25">
      <c r="A60" s="29"/>
      <c r="B60" s="23" t="s">
        <v>47</v>
      </c>
      <c r="C60" s="29"/>
      <c r="D60" s="29"/>
      <c r="E60" s="34"/>
      <c r="F60" s="34" t="str">
        <f t="shared" si="2"/>
        <v/>
      </c>
    </row>
    <row r="61" spans="1:6" s="27" customFormat="1" x14ac:dyDescent="0.25">
      <c r="A61" s="26"/>
      <c r="B61" s="25"/>
      <c r="C61" s="26"/>
      <c r="D61" s="26"/>
      <c r="E61" s="28"/>
      <c r="F61" s="28" t="str">
        <f t="shared" si="2"/>
        <v/>
      </c>
    </row>
    <row r="62" spans="1:6" x14ac:dyDescent="0.25">
      <c r="A62" s="4">
        <v>7</v>
      </c>
      <c r="B62" s="5" t="s">
        <v>22</v>
      </c>
      <c r="C62" s="4"/>
      <c r="D62" s="4"/>
      <c r="E62" s="6"/>
      <c r="F62" s="6">
        <f>SUM(F63:F83)/2</f>
        <v>0</v>
      </c>
    </row>
    <row r="63" spans="1:6" x14ac:dyDescent="0.25">
      <c r="A63" s="7"/>
      <c r="B63" s="8"/>
      <c r="C63" s="7"/>
      <c r="D63" s="7"/>
      <c r="E63" s="9"/>
      <c r="F63" s="9" t="str">
        <f t="shared" si="2"/>
        <v/>
      </c>
    </row>
    <row r="64" spans="1:6" x14ac:dyDescent="0.25">
      <c r="A64" s="10">
        <v>71</v>
      </c>
      <c r="B64" s="11" t="s">
        <v>23</v>
      </c>
      <c r="C64" s="10"/>
      <c r="D64" s="10"/>
      <c r="E64" s="12"/>
      <c r="F64" s="12">
        <f>SUM(F65:F67)</f>
        <v>0</v>
      </c>
    </row>
    <row r="65" spans="1:6" x14ac:dyDescent="0.25">
      <c r="A65" s="7">
        <v>7110000001</v>
      </c>
      <c r="B65" s="8" t="s">
        <v>24</v>
      </c>
      <c r="C65" s="7">
        <v>1</v>
      </c>
      <c r="D65" s="7" t="s">
        <v>8</v>
      </c>
      <c r="E65" s="9"/>
      <c r="F65" s="9">
        <f t="shared" si="2"/>
        <v>0</v>
      </c>
    </row>
    <row r="66" spans="1:6" x14ac:dyDescent="0.25">
      <c r="A66" s="7">
        <v>7120000001</v>
      </c>
      <c r="B66" s="8" t="s">
        <v>25</v>
      </c>
      <c r="C66" s="7">
        <v>1</v>
      </c>
      <c r="D66" s="7" t="s">
        <v>8</v>
      </c>
      <c r="E66" s="9"/>
      <c r="F66" s="9">
        <f t="shared" si="2"/>
        <v>0</v>
      </c>
    </row>
    <row r="67" spans="1:6" x14ac:dyDescent="0.25">
      <c r="A67" s="7">
        <v>7130000001</v>
      </c>
      <c r="B67" s="8" t="s">
        <v>26</v>
      </c>
      <c r="C67" s="7">
        <v>1</v>
      </c>
      <c r="D67" s="7" t="s">
        <v>8</v>
      </c>
      <c r="E67" s="9"/>
      <c r="F67" s="9">
        <f t="shared" si="2"/>
        <v>0</v>
      </c>
    </row>
    <row r="68" spans="1:6" x14ac:dyDescent="0.25">
      <c r="A68" s="7"/>
      <c r="B68" s="8"/>
      <c r="C68" s="7"/>
      <c r="D68" s="7"/>
      <c r="E68" s="9"/>
      <c r="F68" s="9" t="str">
        <f t="shared" si="2"/>
        <v/>
      </c>
    </row>
    <row r="69" spans="1:6" x14ac:dyDescent="0.25">
      <c r="A69" s="10">
        <v>72</v>
      </c>
      <c r="B69" s="11" t="s">
        <v>27</v>
      </c>
      <c r="C69" s="10"/>
      <c r="D69" s="10"/>
      <c r="E69" s="12"/>
      <c r="F69" s="12">
        <f>SUM(F70:F70)</f>
        <v>0</v>
      </c>
    </row>
    <row r="70" spans="1:6" ht="30" x14ac:dyDescent="0.25">
      <c r="A70" s="7">
        <v>7240000001</v>
      </c>
      <c r="B70" s="8" t="s">
        <v>53</v>
      </c>
      <c r="C70" s="7">
        <v>1</v>
      </c>
      <c r="D70" s="7" t="s">
        <v>8</v>
      </c>
      <c r="E70" s="9"/>
      <c r="F70" s="9">
        <f t="shared" si="2"/>
        <v>0</v>
      </c>
    </row>
    <row r="71" spans="1:6" x14ac:dyDescent="0.25">
      <c r="A71" s="7"/>
      <c r="B71" s="8"/>
      <c r="C71" s="7"/>
      <c r="D71" s="7"/>
      <c r="E71" s="9"/>
      <c r="F71" s="9" t="str">
        <f t="shared" si="2"/>
        <v/>
      </c>
    </row>
    <row r="72" spans="1:6" x14ac:dyDescent="0.25">
      <c r="A72" s="10">
        <v>74</v>
      </c>
      <c r="B72" s="11" t="s">
        <v>28</v>
      </c>
      <c r="C72" s="10"/>
      <c r="D72" s="10"/>
      <c r="E72" s="12"/>
      <c r="F72" s="12">
        <f>SUM(F73:F77)</f>
        <v>0</v>
      </c>
    </row>
    <row r="73" spans="1:6" x14ac:dyDescent="0.25">
      <c r="A73" s="7">
        <v>7410000001</v>
      </c>
      <c r="B73" s="8" t="s">
        <v>29</v>
      </c>
      <c r="C73" s="7">
        <v>1</v>
      </c>
      <c r="D73" s="7" t="s">
        <v>8</v>
      </c>
      <c r="E73" s="9"/>
      <c r="F73" s="9">
        <f t="shared" si="2"/>
        <v>0</v>
      </c>
    </row>
    <row r="74" spans="1:6" x14ac:dyDescent="0.25">
      <c r="A74" s="7">
        <v>7430000001</v>
      </c>
      <c r="B74" s="8" t="s">
        <v>30</v>
      </c>
      <c r="C74" s="7">
        <v>1</v>
      </c>
      <c r="D74" s="7" t="s">
        <v>8</v>
      </c>
      <c r="E74" s="9"/>
      <c r="F74" s="9">
        <f t="shared" si="2"/>
        <v>0</v>
      </c>
    </row>
    <row r="75" spans="1:6" x14ac:dyDescent="0.25">
      <c r="A75" s="7">
        <v>7440000001</v>
      </c>
      <c r="B75" s="8" t="s">
        <v>31</v>
      </c>
      <c r="C75" s="7">
        <v>1</v>
      </c>
      <c r="D75" s="7" t="s">
        <v>8</v>
      </c>
      <c r="E75" s="9"/>
      <c r="F75" s="9">
        <f t="shared" si="2"/>
        <v>0</v>
      </c>
    </row>
    <row r="76" spans="1:6" x14ac:dyDescent="0.25">
      <c r="A76" s="7">
        <v>7450000001</v>
      </c>
      <c r="B76" s="8" t="s">
        <v>32</v>
      </c>
      <c r="C76" s="7">
        <v>1</v>
      </c>
      <c r="D76" s="7" t="s">
        <v>8</v>
      </c>
      <c r="E76" s="9"/>
      <c r="F76" s="9">
        <f t="shared" si="2"/>
        <v>0</v>
      </c>
    </row>
    <row r="77" spans="1:6" x14ac:dyDescent="0.25">
      <c r="A77" s="7">
        <v>7460000001</v>
      </c>
      <c r="B77" s="8" t="s">
        <v>33</v>
      </c>
      <c r="C77" s="7">
        <v>1</v>
      </c>
      <c r="D77" s="7" t="s">
        <v>8</v>
      </c>
      <c r="E77" s="9"/>
      <c r="F77" s="9">
        <f t="shared" si="2"/>
        <v>0</v>
      </c>
    </row>
    <row r="78" spans="1:6" x14ac:dyDescent="0.25">
      <c r="A78" s="7"/>
      <c r="B78" s="8"/>
      <c r="C78" s="7"/>
      <c r="D78" s="7"/>
      <c r="E78" s="9"/>
      <c r="F78" s="9" t="str">
        <f t="shared" si="2"/>
        <v/>
      </c>
    </row>
    <row r="79" spans="1:6" x14ac:dyDescent="0.25">
      <c r="A79" s="10">
        <v>75</v>
      </c>
      <c r="B79" s="11" t="s">
        <v>34</v>
      </c>
      <c r="C79" s="10"/>
      <c r="D79" s="10"/>
      <c r="E79" s="12"/>
      <c r="F79" s="12">
        <f>SUM(F80:F83)</f>
        <v>0</v>
      </c>
    </row>
    <row r="80" spans="1:6" ht="30" x14ac:dyDescent="0.25">
      <c r="A80" s="7">
        <v>7530000001</v>
      </c>
      <c r="B80" s="8" t="s">
        <v>69</v>
      </c>
      <c r="C80" s="7">
        <v>1</v>
      </c>
      <c r="D80" s="7" t="s">
        <v>8</v>
      </c>
      <c r="E80" s="9"/>
      <c r="F80" s="9">
        <f t="shared" si="2"/>
        <v>0</v>
      </c>
    </row>
    <row r="81" spans="1:9" s="24" customFormat="1" x14ac:dyDescent="0.25">
      <c r="A81" s="7">
        <v>7530000002</v>
      </c>
      <c r="B81" s="8" t="s">
        <v>70</v>
      </c>
      <c r="C81" s="7">
        <v>1</v>
      </c>
      <c r="D81" s="7" t="s">
        <v>8</v>
      </c>
      <c r="E81" s="9"/>
      <c r="F81" s="9">
        <f t="shared" ref="F81" si="3">IF(C81="","",C81*E81)</f>
        <v>0</v>
      </c>
    </row>
    <row r="82" spans="1:9" s="16" customFormat="1" x14ac:dyDescent="0.25">
      <c r="A82" s="7"/>
      <c r="B82" s="8"/>
      <c r="C82" s="7"/>
      <c r="D82" s="7"/>
      <c r="E82" s="9"/>
      <c r="F82" s="9"/>
    </row>
    <row r="83" spans="1:9" x14ac:dyDescent="0.25">
      <c r="A83" s="7"/>
      <c r="B83" s="8" t="s">
        <v>47</v>
      </c>
      <c r="C83" s="7"/>
      <c r="D83" s="7"/>
      <c r="E83" s="9"/>
      <c r="F83" s="9"/>
    </row>
    <row r="84" spans="1:9" x14ac:dyDescent="0.25">
      <c r="A84" s="7"/>
      <c r="B84" s="8"/>
      <c r="C84" s="7"/>
      <c r="D84" s="7"/>
      <c r="E84" s="9"/>
      <c r="F84" s="9"/>
    </row>
    <row r="85" spans="1:9" x14ac:dyDescent="0.25">
      <c r="A85" s="4" t="s">
        <v>35</v>
      </c>
      <c r="B85" s="5"/>
      <c r="C85" s="4"/>
      <c r="D85" s="4"/>
      <c r="E85" s="6"/>
      <c r="F85" s="6">
        <f>SUM(F11:F83)/3</f>
        <v>0</v>
      </c>
    </row>
    <row r="86" spans="1:9" x14ac:dyDescent="0.25">
      <c r="A86" s="7" t="s">
        <v>38</v>
      </c>
      <c r="B86" s="8"/>
      <c r="C86" s="7"/>
      <c r="D86" s="7"/>
      <c r="E86" s="9"/>
      <c r="F86" s="9">
        <f>F85*0.2</f>
        <v>0</v>
      </c>
    </row>
    <row r="87" spans="1:9" x14ac:dyDescent="0.25">
      <c r="A87" s="4" t="s">
        <v>37</v>
      </c>
      <c r="B87" s="5"/>
      <c r="C87" s="4"/>
      <c r="D87" s="4"/>
      <c r="E87" s="6"/>
      <c r="F87" s="6">
        <f>F85+F86</f>
        <v>0</v>
      </c>
    </row>
    <row r="89" spans="1:9" s="20" customFormat="1" ht="16.5" customHeight="1" x14ac:dyDescent="0.25">
      <c r="A89" s="21" t="s">
        <v>42</v>
      </c>
      <c r="B89" s="21"/>
      <c r="C89" s="21"/>
      <c r="D89" s="21"/>
      <c r="I89" s="22"/>
    </row>
    <row r="90" spans="1:9" s="20" customFormat="1" ht="76.5" customHeight="1" x14ac:dyDescent="0.25">
      <c r="A90" s="38" t="s">
        <v>43</v>
      </c>
      <c r="B90" s="39"/>
      <c r="C90" s="39"/>
      <c r="D90" s="39"/>
      <c r="I90" s="19"/>
    </row>
    <row r="91" spans="1:9" s="20" customFormat="1" ht="46.5" customHeight="1" x14ac:dyDescent="0.25">
      <c r="A91" s="38" t="s">
        <v>44</v>
      </c>
      <c r="B91" s="38"/>
      <c r="C91" s="38"/>
      <c r="D91" s="38"/>
    </row>
    <row r="92" spans="1:9" s="20" customFormat="1" ht="78" customHeight="1" x14ac:dyDescent="0.25">
      <c r="A92" s="38" t="s">
        <v>45</v>
      </c>
      <c r="B92" s="39"/>
      <c r="C92" s="39"/>
      <c r="D92" s="39"/>
    </row>
    <row r="93" spans="1:9" s="20" customFormat="1" ht="48" customHeight="1" x14ac:dyDescent="0.25">
      <c r="A93" s="38" t="s">
        <v>46</v>
      </c>
      <c r="B93" s="39"/>
      <c r="C93" s="39"/>
      <c r="D93" s="39"/>
    </row>
    <row r="96" spans="1:9" x14ac:dyDescent="0.25">
      <c r="A96" s="3"/>
    </row>
    <row r="98" spans="1:1" x14ac:dyDescent="0.25">
      <c r="A98" s="3"/>
    </row>
  </sheetData>
  <mergeCells count="6">
    <mergeCell ref="A93:D93"/>
    <mergeCell ref="A7:F7"/>
    <mergeCell ref="A10:E10"/>
    <mergeCell ref="A90:D90"/>
    <mergeCell ref="A91:D91"/>
    <mergeCell ref="A92:D92"/>
  </mergeCells>
  <pageMargins left="0.74803149606299213" right="0.74803149606299213" top="0.98425196850393704" bottom="0.98425196850393704" header="0.51181102362204722" footer="0.51181102362204722"/>
  <pageSetup paperSize="9" scale="90" orientation="portrait" horizontalDpi="4294967295" verticalDpi="4294967295" r:id="rId1"/>
  <headerFooter>
    <oddHeader>&amp;LEelarvestusgrupp OÜ&amp;Cwww.eelarvestus.ee</oddHeader>
    <oddFooter>Page &amp;P</oddFooter>
  </headerFooter>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1</vt:i4>
      </vt:variant>
      <vt:variant>
        <vt:lpstr>Nimega vahemikud</vt:lpstr>
      </vt:variant>
      <vt:variant>
        <vt:i4>1</vt:i4>
      </vt:variant>
    </vt:vector>
  </HeadingPairs>
  <TitlesOfParts>
    <vt:vector size="2" baseType="lpstr">
      <vt:lpstr>Hinnatabel</vt:lpstr>
      <vt:lpstr>Hinnatabel!Prindiala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potsepp</dc:creator>
  <cp:lastModifiedBy>Tartu Linnavalitsus</cp:lastModifiedBy>
  <cp:lastPrinted>2018-11-12T09:33:09Z</cp:lastPrinted>
  <dcterms:created xsi:type="dcterms:W3CDTF">2018-04-04T16:50:29Z</dcterms:created>
  <dcterms:modified xsi:type="dcterms:W3CDTF">2018-11-12T10:46:46Z</dcterms:modified>
</cp:coreProperties>
</file>